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75" windowWidth="18675" windowHeight="69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" i="1"/>
  <c r="F3" s="1"/>
  <c r="E2"/>
  <c r="E3" s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F4" l="1"/>
  <c r="G2"/>
  <c r="H2" s="1"/>
  <c r="H3" l="1"/>
  <c r="I2"/>
  <c r="F5"/>
  <c r="I3" l="1"/>
  <c r="G3"/>
  <c r="H4" s="1"/>
  <c r="F6"/>
  <c r="F7" l="1"/>
  <c r="I4"/>
  <c r="G4"/>
  <c r="H5" s="1"/>
  <c r="I5" l="1"/>
  <c r="G5"/>
  <c r="H6" s="1"/>
  <c r="F8"/>
  <c r="I6" l="1"/>
  <c r="G6"/>
  <c r="H7" s="1"/>
  <c r="F9"/>
  <c r="F10" l="1"/>
  <c r="I7"/>
  <c r="G7"/>
  <c r="H8" s="1"/>
  <c r="I8" l="1"/>
  <c r="G8"/>
  <c r="H9" s="1"/>
  <c r="F11"/>
  <c r="I9" l="1"/>
  <c r="G9"/>
  <c r="H10" s="1"/>
  <c r="F12"/>
  <c r="I10" l="1"/>
  <c r="G10"/>
  <c r="H11" s="1"/>
  <c r="F13"/>
  <c r="I11" l="1"/>
  <c r="G11"/>
  <c r="H12" s="1"/>
  <c r="F14"/>
  <c r="I12" l="1"/>
  <c r="G12"/>
  <c r="H13" s="1"/>
  <c r="F15"/>
  <c r="F16" l="1"/>
  <c r="I13"/>
  <c r="G13"/>
  <c r="H14" s="1"/>
  <c r="I14" l="1"/>
  <c r="G14"/>
  <c r="H15" s="1"/>
  <c r="F17"/>
  <c r="I15" l="1"/>
  <c r="G15"/>
  <c r="H16" s="1"/>
  <c r="F18"/>
  <c r="I16" l="1"/>
  <c r="G16"/>
  <c r="H17" s="1"/>
  <c r="F19"/>
  <c r="I17" l="1"/>
  <c r="G17"/>
  <c r="H18" s="1"/>
  <c r="F20"/>
  <c r="I18" l="1"/>
  <c r="G18"/>
  <c r="H19" s="1"/>
  <c r="F21"/>
  <c r="I19" l="1"/>
  <c r="G19"/>
  <c r="H20" s="1"/>
  <c r="F22"/>
  <c r="I20" l="1"/>
  <c r="G20"/>
  <c r="H21" s="1"/>
  <c r="I21" l="1"/>
  <c r="G21"/>
  <c r="H22" s="1"/>
  <c r="I22" l="1"/>
  <c r="G22"/>
</calcChain>
</file>

<file path=xl/comments1.xml><?xml version="1.0" encoding="utf-8"?>
<comments xmlns="http://schemas.openxmlformats.org/spreadsheetml/2006/main">
  <authors>
    <author>Ana Lucía Pérez P.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Ana Lucía Pérez P.: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<sst xmlns="http://schemas.openxmlformats.org/spreadsheetml/2006/main" count="41" uniqueCount="15">
  <si>
    <r>
      <t>m</t>
    </r>
    <r>
      <rPr>
        <vertAlign val="subscript"/>
        <sz val="11"/>
        <color theme="1"/>
        <rFont val="Calibri"/>
        <family val="2"/>
        <scheme val="minor"/>
      </rPr>
      <t>o</t>
    </r>
  </si>
  <si>
    <t>kg</t>
  </si>
  <si>
    <t>t (s)</t>
  </si>
  <si>
    <t>m (kg)</t>
  </si>
  <si>
    <t>Fc (N)</t>
  </si>
  <si>
    <t>v(t) (m/s)</t>
  </si>
  <si>
    <t>y(t) (m)</t>
  </si>
  <si>
    <r>
      <t>y</t>
    </r>
    <r>
      <rPr>
        <vertAlign val="subscript"/>
        <sz val="11"/>
        <color theme="1"/>
        <rFont val="Calibri"/>
        <family val="2"/>
        <scheme val="minor"/>
      </rPr>
      <t>o</t>
    </r>
  </si>
  <si>
    <t>m</t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</si>
  <si>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</si>
  <si>
    <t>s</t>
  </si>
  <si>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</si>
  <si>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t>m/s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</si>
  <si>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m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</si>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</sst>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0"/>
          <c:order val="0"/>
          <c:tx>
            <c:strRef>
              <c:f>Hoja1!$F$1</c:f>
              <c:strCache>
                <c:ptCount val="1"/>
                <c:pt idx="0">
                  <c:v>m (kg)</c:v>
                </c:pt>
              </c:strCache>
            </c:strRef>
          </c:tx>
          <c:xVal>
            <c:numRef>
              <c:f>Hoja1!$E$2:$E$22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Hoja1!$F$2:$F$22</c:f>
              <c:numCache>
                <c:formatCode>0.00</c:formatCode>
                <c:ptCount val="21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2.5</c:v>
                </c:pt>
                <c:pt idx="16">
                  <c:v>2</c:v>
                </c:pt>
                <c:pt idx="17">
                  <c:v>1.5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Hoja1!$G$1</c:f>
              <c:strCache>
                <c:ptCount val="1"/>
                <c:pt idx="0">
                  <c:v>Fc (N)</c:v>
                </c:pt>
              </c:strCache>
            </c:strRef>
          </c:tx>
          <c:xVal>
            <c:numRef>
              <c:f>Hoja1!$E$2:$E$22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Hoja1!$G$2:$G$22</c:f>
              <c:numCache>
                <c:formatCode>0.00</c:formatCode>
                <c:ptCount val="21"/>
                <c:pt idx="0">
                  <c:v>103</c:v>
                </c:pt>
                <c:pt idx="1">
                  <c:v>98.01123696512046</c:v>
                </c:pt>
                <c:pt idx="2">
                  <c:v>93.994926520494587</c:v>
                </c:pt>
                <c:pt idx="3">
                  <c:v>90.118783552281556</c:v>
                </c:pt>
                <c:pt idx="4">
                  <c:v>86.140498091744647</c:v>
                </c:pt>
                <c:pt idx="5">
                  <c:v>82.065617633489126</c:v>
                </c:pt>
                <c:pt idx="6">
                  <c:v>77.880323477035503</c:v>
                </c:pt>
                <c:pt idx="7">
                  <c:v>73.588369950237251</c:v>
                </c:pt>
                <c:pt idx="8">
                  <c:v>69.191489645748121</c:v>
                </c:pt>
                <c:pt idx="9">
                  <c:v>64.691915069282231</c:v>
                </c:pt>
                <c:pt idx="10">
                  <c:v>60.090787686115235</c:v>
                </c:pt>
                <c:pt idx="11">
                  <c:v>55.388115454948704</c:v>
                </c:pt>
                <c:pt idx="12">
                  <c:v>50.582479704798125</c:v>
                </c:pt>
                <c:pt idx="13">
                  <c:v>45.670736880582091</c:v>
                </c:pt>
                <c:pt idx="14">
                  <c:v>40.647532549892873</c:v>
                </c:pt>
                <c:pt idx="15">
                  <c:v>35.504492049849603</c:v>
                </c:pt>
                <c:pt idx="16">
                  <c:v>30.228789641551185</c:v>
                </c:pt>
                <c:pt idx="17">
                  <c:v>24.800431713222967</c:v>
                </c:pt>
                <c:pt idx="18">
                  <c:v>19.186519699663236</c:v>
                </c:pt>
                <c:pt idx="19">
                  <c:v>13.326999702504002</c:v>
                </c:pt>
                <c:pt idx="20">
                  <c:v>7.088288608199818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Hoja1!$H$1</c:f>
              <c:strCache>
                <c:ptCount val="1"/>
                <c:pt idx="0">
                  <c:v>v(t) (m/s)</c:v>
                </c:pt>
              </c:strCache>
            </c:strRef>
          </c:tx>
          <c:xVal>
            <c:numRef>
              <c:f>Hoja1!$E$2:$E$22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Hoja1!$H$2:$H$22</c:f>
              <c:numCache>
                <c:formatCode>0.00</c:formatCode>
                <c:ptCount val="21"/>
                <c:pt idx="0">
                  <c:v>4.8543689320388349E-2</c:v>
                </c:pt>
                <c:pt idx="1">
                  <c:v>0.54854368932038833</c:v>
                </c:pt>
                <c:pt idx="2">
                  <c:v>1.0655160014383305</c:v>
                </c:pt>
                <c:pt idx="3">
                  <c:v>1.7093967259377287</c:v>
                </c:pt>
                <c:pt idx="4">
                  <c:v>2.5116065556179104</c:v>
                </c:pt>
                <c:pt idx="5">
                  <c:v>3.4791688170859905</c:v>
                </c:pt>
                <c:pt idx="6">
                  <c:v>4.6212511682178743</c:v>
                </c:pt>
                <c:pt idx="7">
                  <c:v>5.9470116649372304</c:v>
                </c:pt>
                <c:pt idx="8">
                  <c:v>7.468299349589115</c:v>
                </c:pt>
                <c:pt idx="9">
                  <c:v>9.2002142905471338</c:v>
                </c:pt>
                <c:pt idx="10">
                  <c:v>11.162380666780265</c:v>
                </c:pt>
                <c:pt idx="11">
                  <c:v>13.380538204003312</c:v>
                </c:pt>
                <c:pt idx="12">
                  <c:v>15.889008305103022</c:v>
                </c:pt>
                <c:pt idx="13">
                  <c:v>18.734628231302551</c:v>
                </c:pt>
                <c:pt idx="14">
                  <c:v>21.983410197183147</c:v>
                </c:pt>
                <c:pt idx="15">
                  <c:v>25.732587713814105</c:v>
                </c:pt>
                <c:pt idx="16">
                  <c:v>30.134384533753945</c:v>
                </c:pt>
                <c:pt idx="17">
                  <c:v>35.448779354529535</c:v>
                </c:pt>
                <c:pt idx="18">
                  <c:v>42.182400496678177</c:v>
                </c:pt>
                <c:pt idx="19">
                  <c:v>51.568920196341409</c:v>
                </c:pt>
                <c:pt idx="20">
                  <c:v>68.422919601349406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Hoja1!$I$1</c:f>
              <c:strCache>
                <c:ptCount val="1"/>
                <c:pt idx="0">
                  <c:v>y(t) (m)</c:v>
                </c:pt>
              </c:strCache>
            </c:strRef>
          </c:tx>
          <c:xVal>
            <c:numRef>
              <c:f>Hoja1!$E$2:$E$22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Hoja1!$I$2:$I$22</c:f>
              <c:numCache>
                <c:formatCode>0.00</c:formatCode>
                <c:ptCount val="21"/>
                <c:pt idx="0">
                  <c:v>1.0485436893203883</c:v>
                </c:pt>
                <c:pt idx="1">
                  <c:v>1.5970873786407767</c:v>
                </c:pt>
                <c:pt idx="2">
                  <c:v>2.6626033800791071</c:v>
                </c:pt>
                <c:pt idx="3">
                  <c:v>4.3720001060168361</c:v>
                </c:pt>
                <c:pt idx="4">
                  <c:v>6.8836066616347464</c:v>
                </c:pt>
                <c:pt idx="5">
                  <c:v>10.362775478720737</c:v>
                </c:pt>
                <c:pt idx="6">
                  <c:v>14.984026646938611</c:v>
                </c:pt>
                <c:pt idx="7">
                  <c:v>20.931038311875842</c:v>
                </c:pt>
                <c:pt idx="8">
                  <c:v>28.399337661464955</c:v>
                </c:pt>
                <c:pt idx="9">
                  <c:v>37.599551952012092</c:v>
                </c:pt>
                <c:pt idx="10">
                  <c:v>48.761932618792358</c:v>
                </c:pt>
                <c:pt idx="11">
                  <c:v>62.142470822795673</c:v>
                </c:pt>
                <c:pt idx="12">
                  <c:v>78.031479127898692</c:v>
                </c:pt>
                <c:pt idx="13">
                  <c:v>96.766107359201243</c:v>
                </c:pt>
                <c:pt idx="14">
                  <c:v>118.74951755638439</c:v>
                </c:pt>
                <c:pt idx="15">
                  <c:v>144.4821052701985</c:v>
                </c:pt>
                <c:pt idx="16">
                  <c:v>174.61648980395245</c:v>
                </c:pt>
                <c:pt idx="17">
                  <c:v>210.06526915848198</c:v>
                </c:pt>
                <c:pt idx="18">
                  <c:v>252.24766965516017</c:v>
                </c:pt>
                <c:pt idx="19">
                  <c:v>303.81658985150159</c:v>
                </c:pt>
                <c:pt idx="20">
                  <c:v>372.239509452851</c:v>
                </c:pt>
              </c:numCache>
            </c:numRef>
          </c:yVal>
          <c:smooth val="1"/>
        </c:ser>
        <c:axId val="78579200"/>
        <c:axId val="78537472"/>
      </c:scatterChart>
      <c:valAx>
        <c:axId val="78579200"/>
        <c:scaling>
          <c:orientation val="minMax"/>
        </c:scaling>
        <c:axPos val="b"/>
        <c:numFmt formatCode="General" sourceLinked="1"/>
        <c:tickLblPos val="nextTo"/>
        <c:crossAx val="78537472"/>
        <c:crosses val="autoZero"/>
        <c:crossBetween val="midCat"/>
      </c:valAx>
      <c:valAx>
        <c:axId val="78537472"/>
        <c:scaling>
          <c:orientation val="minMax"/>
        </c:scaling>
        <c:axPos val="l"/>
        <c:majorGridlines/>
        <c:numFmt formatCode="0.00" sourceLinked="1"/>
        <c:tickLblPos val="nextTo"/>
        <c:crossAx val="785792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209550</xdr:rowOff>
    </xdr:from>
    <xdr:to>
      <xdr:col>16</xdr:col>
      <xdr:colOff>304800</xdr:colOff>
      <xdr:row>13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1">
          <cell r="F1" t="str">
            <v>m (kg)</v>
          </cell>
          <cell r="G1" t="str">
            <v>Fc (N)</v>
          </cell>
          <cell r="H1" t="str">
            <v>v(t) (m/s)</v>
          </cell>
          <cell r="I1" t="str">
            <v>y(t) (m)</v>
          </cell>
        </row>
        <row r="2">
          <cell r="E2">
            <v>0</v>
          </cell>
          <cell r="F2">
            <v>10</v>
          </cell>
          <cell r="G2">
            <v>103</v>
          </cell>
          <cell r="H2">
            <v>4.8543689320388349E-2</v>
          </cell>
          <cell r="I2">
            <v>1.0485436893203883</v>
          </cell>
        </row>
        <row r="3">
          <cell r="E3">
            <v>1</v>
          </cell>
          <cell r="F3">
            <v>9.5</v>
          </cell>
          <cell r="G3">
            <v>98.01123696512046</v>
          </cell>
          <cell r="H3">
            <v>0.54854368932038833</v>
          </cell>
          <cell r="I3">
            <v>1.5970873786407767</v>
          </cell>
        </row>
        <row r="4">
          <cell r="E4">
            <v>2</v>
          </cell>
          <cell r="F4">
            <v>9</v>
          </cell>
          <cell r="G4">
            <v>93.994926520494587</v>
          </cell>
          <cell r="H4">
            <v>1.0655160014383305</v>
          </cell>
          <cell r="I4">
            <v>2.6626033800791071</v>
          </cell>
        </row>
        <row r="5">
          <cell r="E5">
            <v>3</v>
          </cell>
          <cell r="F5">
            <v>8.5</v>
          </cell>
          <cell r="G5">
            <v>90.118783552281556</v>
          </cell>
          <cell r="H5">
            <v>1.7093967259377287</v>
          </cell>
          <cell r="I5">
            <v>4.3720001060168361</v>
          </cell>
        </row>
        <row r="6">
          <cell r="E6">
            <v>4</v>
          </cell>
          <cell r="F6">
            <v>8</v>
          </cell>
          <cell r="G6">
            <v>86.140498091744647</v>
          </cell>
          <cell r="H6">
            <v>2.5116065556179104</v>
          </cell>
          <cell r="I6">
            <v>6.8836066616347464</v>
          </cell>
        </row>
        <row r="7">
          <cell r="E7">
            <v>5</v>
          </cell>
          <cell r="F7">
            <v>7.5</v>
          </cell>
          <cell r="G7">
            <v>82.065617633489126</v>
          </cell>
          <cell r="H7">
            <v>3.4791688170859905</v>
          </cell>
          <cell r="I7">
            <v>10.362775478720737</v>
          </cell>
        </row>
        <row r="8">
          <cell r="E8">
            <v>6</v>
          </cell>
          <cell r="F8">
            <v>7</v>
          </cell>
          <cell r="G8">
            <v>77.880323477035503</v>
          </cell>
          <cell r="H8">
            <v>4.6212511682178743</v>
          </cell>
          <cell r="I8">
            <v>14.984026646938611</v>
          </cell>
        </row>
        <row r="9">
          <cell r="E9">
            <v>7</v>
          </cell>
          <cell r="F9">
            <v>6.5</v>
          </cell>
          <cell r="G9">
            <v>73.588369950237251</v>
          </cell>
          <cell r="H9">
            <v>5.9470116649372304</v>
          </cell>
          <cell r="I9">
            <v>20.931038311875842</v>
          </cell>
        </row>
        <row r="10">
          <cell r="E10">
            <v>8</v>
          </cell>
          <cell r="F10">
            <v>6</v>
          </cell>
          <cell r="G10">
            <v>69.191489645748121</v>
          </cell>
          <cell r="H10">
            <v>7.468299349589115</v>
          </cell>
          <cell r="I10">
            <v>28.399337661464955</v>
          </cell>
        </row>
        <row r="11">
          <cell r="E11">
            <v>9</v>
          </cell>
          <cell r="F11">
            <v>5.5</v>
          </cell>
          <cell r="G11">
            <v>64.691915069282231</v>
          </cell>
          <cell r="H11">
            <v>9.2002142905471338</v>
          </cell>
          <cell r="I11">
            <v>37.599551952012092</v>
          </cell>
        </row>
        <row r="12">
          <cell r="E12">
            <v>10</v>
          </cell>
          <cell r="F12">
            <v>5</v>
          </cell>
          <cell r="G12">
            <v>60.090787686115235</v>
          </cell>
          <cell r="H12">
            <v>11.162380666780265</v>
          </cell>
          <cell r="I12">
            <v>48.761932618792358</v>
          </cell>
        </row>
        <row r="13">
          <cell r="E13">
            <v>11</v>
          </cell>
          <cell r="F13">
            <v>4.5</v>
          </cell>
          <cell r="G13">
            <v>55.388115454948704</v>
          </cell>
          <cell r="H13">
            <v>13.380538204003312</v>
          </cell>
          <cell r="I13">
            <v>62.142470822795673</v>
          </cell>
        </row>
        <row r="14">
          <cell r="E14">
            <v>12</v>
          </cell>
          <cell r="F14">
            <v>4</v>
          </cell>
          <cell r="G14">
            <v>50.582479704798125</v>
          </cell>
          <cell r="H14">
            <v>15.889008305103022</v>
          </cell>
          <cell r="I14">
            <v>78.031479127898692</v>
          </cell>
        </row>
        <row r="15">
          <cell r="E15">
            <v>13</v>
          </cell>
          <cell r="F15">
            <v>3.5</v>
          </cell>
          <cell r="G15">
            <v>45.670736880582091</v>
          </cell>
          <cell r="H15">
            <v>18.734628231302551</v>
          </cell>
          <cell r="I15">
            <v>96.766107359201243</v>
          </cell>
        </row>
        <row r="16">
          <cell r="E16">
            <v>14</v>
          </cell>
          <cell r="F16">
            <v>3</v>
          </cell>
          <cell r="G16">
            <v>40.647532549892873</v>
          </cell>
          <cell r="H16">
            <v>21.983410197183147</v>
          </cell>
          <cell r="I16">
            <v>118.74951755638439</v>
          </cell>
        </row>
        <row r="17">
          <cell r="E17">
            <v>15</v>
          </cell>
          <cell r="F17">
            <v>2.5</v>
          </cell>
          <cell r="G17">
            <v>35.504492049849603</v>
          </cell>
          <cell r="H17">
            <v>25.732587713814105</v>
          </cell>
          <cell r="I17">
            <v>144.4821052701985</v>
          </cell>
        </row>
        <row r="18">
          <cell r="E18">
            <v>16</v>
          </cell>
          <cell r="F18">
            <v>2</v>
          </cell>
          <cell r="G18">
            <v>30.228789641551185</v>
          </cell>
          <cell r="H18">
            <v>30.134384533753945</v>
          </cell>
          <cell r="I18">
            <v>174.61648980395245</v>
          </cell>
        </row>
        <row r="19">
          <cell r="E19">
            <v>17</v>
          </cell>
          <cell r="F19">
            <v>1.5</v>
          </cell>
          <cell r="G19">
            <v>24.800431713222967</v>
          </cell>
          <cell r="H19">
            <v>35.448779354529535</v>
          </cell>
          <cell r="I19">
            <v>210.06526915848198</v>
          </cell>
        </row>
        <row r="20">
          <cell r="E20">
            <v>18</v>
          </cell>
          <cell r="F20">
            <v>1</v>
          </cell>
          <cell r="G20">
            <v>19.186519699663236</v>
          </cell>
          <cell r="H20">
            <v>42.182400496678177</v>
          </cell>
          <cell r="I20">
            <v>252.24766965516017</v>
          </cell>
        </row>
        <row r="21">
          <cell r="E21">
            <v>19</v>
          </cell>
          <cell r="F21">
            <v>0.5</v>
          </cell>
          <cell r="G21">
            <v>13.326999702504002</v>
          </cell>
          <cell r="H21">
            <v>51.568920196341409</v>
          </cell>
          <cell r="I21">
            <v>303.81658985150159</v>
          </cell>
        </row>
        <row r="22">
          <cell r="E22">
            <v>20</v>
          </cell>
          <cell r="F22">
            <v>0</v>
          </cell>
          <cell r="G22">
            <v>7.088288608199818</v>
          </cell>
          <cell r="H22">
            <v>68.422919601349406</v>
          </cell>
          <cell r="I22">
            <v>372.239509452851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C1" workbookViewId="0">
      <selection activeCell="D9" sqref="D9"/>
    </sheetView>
  </sheetViews>
  <sheetFormatPr baseColWidth="10" defaultRowHeight="15"/>
  <sheetData>
    <row r="1" spans="1:9" ht="18">
      <c r="A1" t="s">
        <v>0</v>
      </c>
      <c r="B1">
        <v>10</v>
      </c>
      <c r="C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 ht="18">
      <c r="A2" t="s">
        <v>7</v>
      </c>
      <c r="B2">
        <v>1</v>
      </c>
      <c r="C2" t="s">
        <v>8</v>
      </c>
      <c r="E2">
        <f>B3</f>
        <v>0</v>
      </c>
      <c r="F2" s="1">
        <f>B1</f>
        <v>10</v>
      </c>
      <c r="G2" s="1">
        <f>0.5*F2/B2+F2*9.8</f>
        <v>103</v>
      </c>
      <c r="H2" s="1">
        <f>B4+(G2-F2*9.8)/G2*B6</f>
        <v>4.8543689320388349E-2</v>
      </c>
      <c r="I2" s="1">
        <f>B2+H2*B6</f>
        <v>1.0485436893203883</v>
      </c>
    </row>
    <row r="3" spans="1:9" ht="18">
      <c r="A3" t="s">
        <v>9</v>
      </c>
      <c r="B3">
        <v>0</v>
      </c>
      <c r="C3" t="s">
        <v>10</v>
      </c>
      <c r="E3">
        <f>E2+B$6</f>
        <v>1</v>
      </c>
      <c r="F3" s="1">
        <f>F2-B$5</f>
        <v>9.5</v>
      </c>
      <c r="G3" s="1">
        <f>0.5*F2/I2*H2^2+F2*9.8</f>
        <v>98.01123696512046</v>
      </c>
      <c r="H3" s="1">
        <f>H2+(G2-F2*9.8)/F2*B$6</f>
        <v>0.54854368932038833</v>
      </c>
      <c r="I3" s="1">
        <f>I2+H3*B$6</f>
        <v>1.5970873786407767</v>
      </c>
    </row>
    <row r="4" spans="1:9" ht="18">
      <c r="A4" t="s">
        <v>11</v>
      </c>
      <c r="B4">
        <v>0</v>
      </c>
      <c r="C4" t="s">
        <v>12</v>
      </c>
      <c r="E4">
        <f t="shared" ref="E4:E22" si="0">E3+B$6</f>
        <v>2</v>
      </c>
      <c r="F4" s="1">
        <f t="shared" ref="F4:F22" si="1">F3-B$5</f>
        <v>9</v>
      </c>
      <c r="G4" s="1">
        <f t="shared" ref="G4:G22" si="2">0.5*F3/I3*H3^2+F3*9.8</f>
        <v>93.994926520494587</v>
      </c>
      <c r="H4" s="1">
        <f t="shared" ref="H4:H22" si="3">H3+(G3-F3*9.8)/F3*B$6</f>
        <v>1.0655160014383305</v>
      </c>
      <c r="I4" s="1">
        <f t="shared" ref="I4:I22" si="4">I3+H4*B$6</f>
        <v>2.6626033800791071</v>
      </c>
    </row>
    <row r="5" spans="1:9">
      <c r="A5" t="s">
        <v>13</v>
      </c>
      <c r="B5">
        <v>0.5</v>
      </c>
      <c r="C5" t="s">
        <v>1</v>
      </c>
      <c r="E5">
        <f t="shared" si="0"/>
        <v>3</v>
      </c>
      <c r="F5" s="1">
        <f t="shared" si="1"/>
        <v>8.5</v>
      </c>
      <c r="G5" s="1">
        <f t="shared" si="2"/>
        <v>90.118783552281556</v>
      </c>
      <c r="H5" s="1">
        <f t="shared" si="3"/>
        <v>1.7093967259377287</v>
      </c>
      <c r="I5" s="1">
        <f t="shared" si="4"/>
        <v>4.3720001060168361</v>
      </c>
    </row>
    <row r="6" spans="1:9">
      <c r="A6" t="s">
        <v>14</v>
      </c>
      <c r="B6">
        <v>1</v>
      </c>
      <c r="C6" t="s">
        <v>10</v>
      </c>
      <c r="E6">
        <f t="shared" si="0"/>
        <v>4</v>
      </c>
      <c r="F6" s="1">
        <f t="shared" si="1"/>
        <v>8</v>
      </c>
      <c r="G6" s="1">
        <f t="shared" si="2"/>
        <v>86.140498091744647</v>
      </c>
      <c r="H6" s="1">
        <f t="shared" si="3"/>
        <v>2.5116065556179104</v>
      </c>
      <c r="I6" s="1">
        <f t="shared" si="4"/>
        <v>6.8836066616347464</v>
      </c>
    </row>
    <row r="7" spans="1:9">
      <c r="E7">
        <f t="shared" si="0"/>
        <v>5</v>
      </c>
      <c r="F7" s="1">
        <f t="shared" si="1"/>
        <v>7.5</v>
      </c>
      <c r="G7" s="1">
        <f t="shared" si="2"/>
        <v>82.065617633489126</v>
      </c>
      <c r="H7" s="1">
        <f t="shared" si="3"/>
        <v>3.4791688170859905</v>
      </c>
      <c r="I7" s="1">
        <f t="shared" si="4"/>
        <v>10.362775478720737</v>
      </c>
    </row>
    <row r="8" spans="1:9">
      <c r="E8">
        <f t="shared" si="0"/>
        <v>6</v>
      </c>
      <c r="F8" s="1">
        <f t="shared" si="1"/>
        <v>7</v>
      </c>
      <c r="G8" s="1">
        <f t="shared" si="2"/>
        <v>77.880323477035503</v>
      </c>
      <c r="H8" s="1">
        <f t="shared" si="3"/>
        <v>4.6212511682178743</v>
      </c>
      <c r="I8" s="1">
        <f t="shared" si="4"/>
        <v>14.984026646938611</v>
      </c>
    </row>
    <row r="9" spans="1:9">
      <c r="E9">
        <f t="shared" si="0"/>
        <v>7</v>
      </c>
      <c r="F9" s="1">
        <f t="shared" si="1"/>
        <v>6.5</v>
      </c>
      <c r="G9" s="1">
        <f t="shared" si="2"/>
        <v>73.588369950237251</v>
      </c>
      <c r="H9" s="1">
        <f t="shared" si="3"/>
        <v>5.9470116649372304</v>
      </c>
      <c r="I9" s="1">
        <f t="shared" si="4"/>
        <v>20.931038311875842</v>
      </c>
    </row>
    <row r="10" spans="1:9" ht="18">
      <c r="A10" t="s">
        <v>0</v>
      </c>
      <c r="B10">
        <v>3</v>
      </c>
      <c r="C10" t="s">
        <v>1</v>
      </c>
      <c r="E10">
        <f t="shared" si="0"/>
        <v>8</v>
      </c>
      <c r="F10" s="1">
        <f t="shared" si="1"/>
        <v>6</v>
      </c>
      <c r="G10" s="1">
        <f t="shared" si="2"/>
        <v>69.191489645748121</v>
      </c>
      <c r="H10" s="1">
        <f t="shared" si="3"/>
        <v>7.468299349589115</v>
      </c>
      <c r="I10" s="1">
        <f t="shared" si="4"/>
        <v>28.399337661464955</v>
      </c>
    </row>
    <row r="11" spans="1:9" ht="18">
      <c r="A11" t="s">
        <v>7</v>
      </c>
      <c r="B11">
        <v>1</v>
      </c>
      <c r="C11" t="s">
        <v>8</v>
      </c>
      <c r="E11">
        <f t="shared" si="0"/>
        <v>9</v>
      </c>
      <c r="F11" s="1">
        <f t="shared" si="1"/>
        <v>5.5</v>
      </c>
      <c r="G11" s="1">
        <f t="shared" si="2"/>
        <v>64.691915069282231</v>
      </c>
      <c r="H11" s="1">
        <f t="shared" si="3"/>
        <v>9.2002142905471338</v>
      </c>
      <c r="I11" s="1">
        <f t="shared" si="4"/>
        <v>37.599551952012092</v>
      </c>
    </row>
    <row r="12" spans="1:9" ht="18">
      <c r="A12" t="s">
        <v>9</v>
      </c>
      <c r="B12">
        <v>0</v>
      </c>
      <c r="C12" t="s">
        <v>10</v>
      </c>
      <c r="E12">
        <f>E11+B$6</f>
        <v>10</v>
      </c>
      <c r="F12" s="1">
        <f t="shared" si="1"/>
        <v>5</v>
      </c>
      <c r="G12" s="1">
        <f t="shared" si="2"/>
        <v>60.090787686115235</v>
      </c>
      <c r="H12" s="1">
        <f t="shared" si="3"/>
        <v>11.162380666780265</v>
      </c>
      <c r="I12" s="1">
        <f t="shared" si="4"/>
        <v>48.761932618792358</v>
      </c>
    </row>
    <row r="13" spans="1:9" ht="18">
      <c r="A13" t="s">
        <v>11</v>
      </c>
      <c r="B13">
        <v>0</v>
      </c>
      <c r="C13" t="s">
        <v>12</v>
      </c>
      <c r="E13">
        <f t="shared" si="0"/>
        <v>11</v>
      </c>
      <c r="F13" s="1">
        <f t="shared" si="1"/>
        <v>4.5</v>
      </c>
      <c r="G13" s="1">
        <f t="shared" si="2"/>
        <v>55.388115454948704</v>
      </c>
      <c r="H13" s="1">
        <f t="shared" si="3"/>
        <v>13.380538204003312</v>
      </c>
      <c r="I13" s="1">
        <f t="shared" si="4"/>
        <v>62.142470822795673</v>
      </c>
    </row>
    <row r="14" spans="1:9">
      <c r="A14" t="s">
        <v>13</v>
      </c>
      <c r="B14">
        <v>0.1</v>
      </c>
      <c r="C14" t="s">
        <v>1</v>
      </c>
      <c r="E14">
        <f t="shared" si="0"/>
        <v>12</v>
      </c>
      <c r="F14" s="1">
        <f t="shared" si="1"/>
        <v>4</v>
      </c>
      <c r="G14" s="1">
        <f t="shared" si="2"/>
        <v>50.582479704798125</v>
      </c>
      <c r="H14" s="1">
        <f t="shared" si="3"/>
        <v>15.889008305103022</v>
      </c>
      <c r="I14" s="1">
        <f t="shared" si="4"/>
        <v>78.031479127898692</v>
      </c>
    </row>
    <row r="15" spans="1:9">
      <c r="A15" t="s">
        <v>14</v>
      </c>
      <c r="B15">
        <v>1</v>
      </c>
      <c r="C15" t="s">
        <v>10</v>
      </c>
      <c r="E15">
        <f t="shared" si="0"/>
        <v>13</v>
      </c>
      <c r="F15" s="1">
        <f t="shared" si="1"/>
        <v>3.5</v>
      </c>
      <c r="G15" s="1">
        <f t="shared" si="2"/>
        <v>45.670736880582091</v>
      </c>
      <c r="H15" s="1">
        <f t="shared" si="3"/>
        <v>18.734628231302551</v>
      </c>
      <c r="I15" s="1">
        <f t="shared" si="4"/>
        <v>96.766107359201243</v>
      </c>
    </row>
    <row r="16" spans="1:9">
      <c r="E16">
        <f t="shared" si="0"/>
        <v>14</v>
      </c>
      <c r="F16" s="1">
        <f t="shared" si="1"/>
        <v>3</v>
      </c>
      <c r="G16" s="1">
        <f t="shared" si="2"/>
        <v>40.647532549892873</v>
      </c>
      <c r="H16" s="1">
        <f t="shared" si="3"/>
        <v>21.983410197183147</v>
      </c>
      <c r="I16" s="1">
        <f t="shared" si="4"/>
        <v>118.74951755638439</v>
      </c>
    </row>
    <row r="17" spans="1:9">
      <c r="E17">
        <f t="shared" si="0"/>
        <v>15</v>
      </c>
      <c r="F17" s="1">
        <f t="shared" si="1"/>
        <v>2.5</v>
      </c>
      <c r="G17" s="1">
        <f t="shared" si="2"/>
        <v>35.504492049849603</v>
      </c>
      <c r="H17" s="1">
        <f t="shared" si="3"/>
        <v>25.732587713814105</v>
      </c>
      <c r="I17" s="1">
        <f t="shared" si="4"/>
        <v>144.4821052701985</v>
      </c>
    </row>
    <row r="18" spans="1:9" ht="18">
      <c r="A18" t="s">
        <v>0</v>
      </c>
      <c r="B18">
        <v>10</v>
      </c>
      <c r="C18" t="s">
        <v>1</v>
      </c>
      <c r="E18">
        <f t="shared" si="0"/>
        <v>16</v>
      </c>
      <c r="F18" s="1">
        <f t="shared" si="1"/>
        <v>2</v>
      </c>
      <c r="G18" s="1">
        <f t="shared" si="2"/>
        <v>30.228789641551185</v>
      </c>
      <c r="H18" s="1">
        <f t="shared" si="3"/>
        <v>30.134384533753945</v>
      </c>
      <c r="I18" s="1">
        <f t="shared" si="4"/>
        <v>174.61648980395245</v>
      </c>
    </row>
    <row r="19" spans="1:9" ht="18">
      <c r="A19" t="s">
        <v>7</v>
      </c>
      <c r="B19">
        <v>1</v>
      </c>
      <c r="C19" t="s">
        <v>8</v>
      </c>
      <c r="E19">
        <f t="shared" si="0"/>
        <v>17</v>
      </c>
      <c r="F19" s="1">
        <f t="shared" si="1"/>
        <v>1.5</v>
      </c>
      <c r="G19" s="1">
        <f t="shared" si="2"/>
        <v>24.800431713222967</v>
      </c>
      <c r="H19" s="1">
        <f t="shared" si="3"/>
        <v>35.448779354529535</v>
      </c>
      <c r="I19" s="1">
        <f t="shared" si="4"/>
        <v>210.06526915848198</v>
      </c>
    </row>
    <row r="20" spans="1:9" ht="18">
      <c r="A20" t="s">
        <v>9</v>
      </c>
      <c r="B20">
        <v>0</v>
      </c>
      <c r="C20" t="s">
        <v>10</v>
      </c>
      <c r="E20">
        <f>E19+B$6</f>
        <v>18</v>
      </c>
      <c r="F20" s="1">
        <f t="shared" si="1"/>
        <v>1</v>
      </c>
      <c r="G20" s="1">
        <f t="shared" si="2"/>
        <v>19.186519699663236</v>
      </c>
      <c r="H20" s="1">
        <f t="shared" si="3"/>
        <v>42.182400496678177</v>
      </c>
      <c r="I20" s="1">
        <f t="shared" si="4"/>
        <v>252.24766965516017</v>
      </c>
    </row>
    <row r="21" spans="1:9" ht="18">
      <c r="A21" t="s">
        <v>11</v>
      </c>
      <c r="B21">
        <v>0</v>
      </c>
      <c r="C21" t="s">
        <v>12</v>
      </c>
      <c r="E21">
        <f t="shared" si="0"/>
        <v>19</v>
      </c>
      <c r="F21" s="1">
        <f t="shared" si="1"/>
        <v>0.5</v>
      </c>
      <c r="G21" s="1">
        <f t="shared" si="2"/>
        <v>13.326999702504002</v>
      </c>
      <c r="H21" s="1">
        <f t="shared" si="3"/>
        <v>51.568920196341409</v>
      </c>
      <c r="I21" s="1">
        <f t="shared" si="4"/>
        <v>303.81658985150159</v>
      </c>
    </row>
    <row r="22" spans="1:9">
      <c r="A22" t="s">
        <v>13</v>
      </c>
      <c r="B22">
        <v>1</v>
      </c>
      <c r="C22" t="s">
        <v>1</v>
      </c>
      <c r="E22">
        <f t="shared" si="0"/>
        <v>20</v>
      </c>
      <c r="F22" s="1">
        <f t="shared" si="1"/>
        <v>0</v>
      </c>
      <c r="G22" s="1">
        <f t="shared" si="2"/>
        <v>7.088288608199818</v>
      </c>
      <c r="H22" s="1">
        <f t="shared" si="3"/>
        <v>68.422919601349406</v>
      </c>
      <c r="I22" s="1">
        <f t="shared" si="4"/>
        <v>372.239509452851</v>
      </c>
    </row>
    <row r="23" spans="1:9">
      <c r="A23" t="s">
        <v>14</v>
      </c>
      <c r="B23">
        <v>1</v>
      </c>
      <c r="C23" t="s">
        <v>10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1" sqref="E11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UdeA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Lucía Pérez P.</dc:creator>
  <cp:lastModifiedBy>AnaLu</cp:lastModifiedBy>
  <dcterms:created xsi:type="dcterms:W3CDTF">2011-05-10T15:54:51Z</dcterms:created>
  <dcterms:modified xsi:type="dcterms:W3CDTF">2011-05-11T03:15:18Z</dcterms:modified>
</cp:coreProperties>
</file>